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09.2021 с изменениями" sheetId="1" r:id="rId1"/>
  </sheets>
  <calcPr calcId="145621"/>
</workbook>
</file>

<file path=xl/calcChain.xml><?xml version="1.0" encoding="utf-8"?>
<calcChain xmlns="http://schemas.openxmlformats.org/spreadsheetml/2006/main">
  <c r="F25" i="1" l="1"/>
  <c r="E25" i="1"/>
  <c r="D25" i="1"/>
  <c r="I24" i="1"/>
  <c r="H24" i="1"/>
  <c r="D24" i="1"/>
  <c r="I23" i="1"/>
  <c r="G23" i="1" s="1"/>
  <c r="H23" i="1"/>
  <c r="D23" i="1"/>
  <c r="I22" i="1"/>
  <c r="H22" i="1"/>
  <c r="G22" i="1" s="1"/>
  <c r="D22" i="1"/>
  <c r="I21" i="1"/>
  <c r="H21" i="1"/>
  <c r="G21" i="1" s="1"/>
  <c r="D21" i="1"/>
  <c r="I20" i="1"/>
  <c r="H20" i="1"/>
  <c r="G20" i="1" s="1"/>
  <c r="D20" i="1"/>
  <c r="I19" i="1"/>
  <c r="H19" i="1"/>
  <c r="D19" i="1"/>
  <c r="I18" i="1"/>
  <c r="H18" i="1"/>
  <c r="G18" i="1"/>
  <c r="D18" i="1"/>
  <c r="I17" i="1"/>
  <c r="H17" i="1"/>
  <c r="G17" i="1"/>
  <c r="D17" i="1"/>
  <c r="I16" i="1"/>
  <c r="H16" i="1"/>
  <c r="G16" i="1" s="1"/>
  <c r="D16" i="1"/>
  <c r="I15" i="1"/>
  <c r="G15" i="1" s="1"/>
  <c r="H15" i="1"/>
  <c r="D15" i="1"/>
  <c r="I14" i="1"/>
  <c r="H14" i="1"/>
  <c r="G14" i="1" s="1"/>
  <c r="D14" i="1"/>
  <c r="I13" i="1"/>
  <c r="H13" i="1"/>
  <c r="G13" i="1" s="1"/>
  <c r="D13" i="1"/>
  <c r="I12" i="1"/>
  <c r="H12" i="1"/>
  <c r="G12" i="1" s="1"/>
  <c r="D12" i="1"/>
  <c r="I11" i="1"/>
  <c r="H11" i="1"/>
  <c r="D11" i="1"/>
  <c r="I10" i="1"/>
  <c r="H10" i="1"/>
  <c r="G10" i="1"/>
  <c r="D10" i="1"/>
  <c r="I9" i="1"/>
  <c r="H9" i="1"/>
  <c r="G9" i="1"/>
  <c r="D9" i="1"/>
  <c r="I8" i="1"/>
  <c r="H8" i="1"/>
  <c r="G8" i="1" s="1"/>
  <c r="D8" i="1"/>
  <c r="I7" i="1"/>
  <c r="G7" i="1" s="1"/>
  <c r="H7" i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I6" i="1"/>
  <c r="I25" i="1" s="1"/>
  <c r="H6" i="1"/>
  <c r="D6" i="1"/>
  <c r="G6" i="1" l="1"/>
  <c r="G11" i="1"/>
  <c r="G19" i="1"/>
  <c r="G24" i="1"/>
  <c r="H25" i="1"/>
  <c r="G25" i="1" l="1"/>
</calcChain>
</file>

<file path=xl/sharedStrings.xml><?xml version="1.0" encoding="utf-8"?>
<sst xmlns="http://schemas.openxmlformats.org/spreadsheetml/2006/main" count="33" uniqueCount="30">
  <si>
    <r>
      <t>Расчёт финансирования по подушевому нормативу</t>
    </r>
    <r>
      <rPr>
        <b/>
        <sz val="12"/>
        <color theme="1"/>
        <rFont val="Times New Roman"/>
        <family val="1"/>
        <charset val="204"/>
      </rPr>
      <t xml:space="preserve"> c 01.09.2021 по 30.09.2021</t>
    </r>
    <r>
      <rPr>
        <sz val="12"/>
        <color theme="1"/>
        <rFont val="Times New Roman"/>
        <family val="1"/>
        <charset val="204"/>
      </rPr>
      <t xml:space="preserve"> с учетом увеличения базового подушевого норматива финансирования на сентябрь 2021 года                                                 (протокол от 30.09.2021 № 11)</t>
    </r>
  </si>
  <si>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</si>
  <si>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</si>
  <si>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</si>
  <si>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t xml:space="preserve">Количество  прикрепленных застрахованных лиц на 01.09.2021 </t>
  </si>
  <si>
    <t>ВСЕГО:</t>
  </si>
  <si>
    <t>Новгородский филиал АО "Страховая компания "СОГАЗ-Мед"</t>
  </si>
  <si>
    <t>Новгородский филиал ООО "АльфаСтрахование-ОМС"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</si>
  <si>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</si>
  <si>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</si>
  <si>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</si>
  <si>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</si>
  <si>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</si>
  <si>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</si>
  <si>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</si>
  <si>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</si>
  <si>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</si>
  <si>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</si>
  <si>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</si>
  <si>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</si>
  <si>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</si>
  <si>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</si>
  <si>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</si>
  <si>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</si>
  <si>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</si>
  <si>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</si>
  <si>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</si>
  <si>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</si>
  <si>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</si>
  <si>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t>Финансирование по подушевому нормативу                        с 01.09.2021 по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</si>
</sst>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0" fillId="0" borderId="0" xfId="0" applyBorder="1"/>
    <xf numFmtId="3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tabSelected="1" workbookViewId="0">
      <selection activeCell="G5" sqref="G5"/>
    </sheetView>
  </sheetViews>
  <sheetFormatPr defaultRowHeight="15" x14ac:dyDescent="0.25"/>
  <cols>
    <col min="1" max="1" width="6.140625" customWidth="1"/>
    <col min="2" max="2" width="33.85546875" customWidth="1"/>
    <col min="3" max="3" width="24.140625" customWidth="1"/>
    <col min="4" max="4" width="11" customWidth="1"/>
    <col min="5" max="5" width="18.140625" customWidth="1"/>
    <col min="6" max="6" width="22.85546875" customWidth="1"/>
    <col min="7" max="7" width="18" customWidth="1"/>
    <col min="8" max="8" width="18.5703125" customWidth="1"/>
    <col min="9" max="9" width="22.85546875" customWidth="1"/>
    <col min="10" max="10" width="19.85546875" customWidth="1"/>
    <col min="11" max="11" width="21.28515625" customWidth="1"/>
    <col min="12" max="12" width="22.5703125" customWidth="1"/>
  </cols>
  <sheetData>
    <row r="2" spans="1:12" ht="36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</row>
    <row r="4" spans="1:12" ht="42.75" customHeight="1" x14ac:dyDescent="0.25">
      <c r="A4" s="3" t="s">
        <v>1</v>
      </c>
      <c r="B4" s="3" t="s">
        <v>2</v>
      </c>
      <c r="C4" s="4" t="s">
        <v>3</v>
      </c>
      <c r="D4" s="5" t="s">
        <v>4</v>
      </c>
      <c r="E4" s="5"/>
      <c r="F4" s="5"/>
      <c r="G4" s="5" t="s">
        <v>29</v>
      </c>
      <c r="H4" s="5"/>
      <c r="I4" s="5"/>
    </row>
    <row r="5" spans="1:12" ht="79.5" customHeight="1" x14ac:dyDescent="0.25">
      <c r="A5" s="6"/>
      <c r="B5" s="6"/>
      <c r="C5" s="7"/>
      <c r="D5" s="8" t="s">
        <v>5</v>
      </c>
      <c r="E5" s="9" t="s">
        <v>6</v>
      </c>
      <c r="F5" s="9" t="s">
        <v>7</v>
      </c>
      <c r="G5" s="8" t="s">
        <v>5</v>
      </c>
      <c r="H5" s="9" t="s">
        <v>6</v>
      </c>
      <c r="I5" s="9" t="s">
        <v>7</v>
      </c>
    </row>
    <row r="6" spans="1:12" ht="15.75" x14ac:dyDescent="0.25">
      <c r="A6" s="10">
        <v>1</v>
      </c>
      <c r="B6" s="11" t="s">
        <v>8</v>
      </c>
      <c r="C6" s="12">
        <v>350.98</v>
      </c>
      <c r="D6" s="13">
        <f>E6+F6</f>
        <v>200230</v>
      </c>
      <c r="E6" s="13">
        <v>73826</v>
      </c>
      <c r="F6" s="14">
        <v>126404</v>
      </c>
      <c r="G6" s="15">
        <f>H6+I6</f>
        <v>70276725.400000006</v>
      </c>
      <c r="H6" s="15">
        <f>C6*E6</f>
        <v>25911449.48</v>
      </c>
      <c r="I6" s="15">
        <f>C6*F6</f>
        <v>44365275.920000002</v>
      </c>
      <c r="J6" s="16"/>
      <c r="K6" s="16"/>
      <c r="L6" s="16"/>
    </row>
    <row r="7" spans="1:12" ht="15.75" x14ac:dyDescent="0.25">
      <c r="A7" s="10">
        <f t="shared" ref="A7:A23" si="0">1+A6</f>
        <v>2</v>
      </c>
      <c r="B7" s="11" t="s">
        <v>9</v>
      </c>
      <c r="C7" s="12">
        <v>351.48</v>
      </c>
      <c r="D7" s="13">
        <f t="shared" ref="D7:D25" si="1">E7+F7</f>
        <v>19905</v>
      </c>
      <c r="E7" s="13">
        <v>8861</v>
      </c>
      <c r="F7" s="14">
        <v>11044</v>
      </c>
      <c r="G7" s="15">
        <f t="shared" ref="G7:G24" si="2">H7+I7</f>
        <v>6996209.4000000004</v>
      </c>
      <c r="H7" s="15">
        <f t="shared" ref="H7:H24" si="3">C7*E7</f>
        <v>3114464.2800000003</v>
      </c>
      <c r="I7" s="15">
        <f t="shared" ref="I7:I24" si="4">C7*F7</f>
        <v>3881745.12</v>
      </c>
      <c r="J7" s="16"/>
      <c r="K7" s="16"/>
      <c r="L7" s="16"/>
    </row>
    <row r="8" spans="1:12" ht="15.75" x14ac:dyDescent="0.25">
      <c r="A8" s="10">
        <f t="shared" si="0"/>
        <v>3</v>
      </c>
      <c r="B8" s="11" t="s">
        <v>10</v>
      </c>
      <c r="C8" s="12">
        <v>370.59</v>
      </c>
      <c r="D8" s="13">
        <f t="shared" si="1"/>
        <v>9039</v>
      </c>
      <c r="E8" s="13">
        <v>3130</v>
      </c>
      <c r="F8" s="14">
        <v>5909</v>
      </c>
      <c r="G8" s="15">
        <f t="shared" si="2"/>
        <v>3349763.01</v>
      </c>
      <c r="H8" s="15">
        <f>C8*E8</f>
        <v>1159946.7</v>
      </c>
      <c r="I8" s="15">
        <f t="shared" si="4"/>
        <v>2189816.31</v>
      </c>
      <c r="J8" s="16"/>
      <c r="K8" s="16"/>
      <c r="L8" s="16"/>
    </row>
    <row r="9" spans="1:12" ht="15.75" x14ac:dyDescent="0.25">
      <c r="A9" s="10">
        <f t="shared" si="0"/>
        <v>4</v>
      </c>
      <c r="B9" s="11" t="s">
        <v>11</v>
      </c>
      <c r="C9" s="12">
        <v>368.09</v>
      </c>
      <c r="D9" s="13">
        <f t="shared" si="1"/>
        <v>6668</v>
      </c>
      <c r="E9" s="13">
        <v>394</v>
      </c>
      <c r="F9" s="14">
        <v>6274</v>
      </c>
      <c r="G9" s="15">
        <f t="shared" si="2"/>
        <v>2454424.1199999996</v>
      </c>
      <c r="H9" s="15">
        <f t="shared" si="3"/>
        <v>145027.46</v>
      </c>
      <c r="I9" s="15">
        <f t="shared" si="4"/>
        <v>2309396.6599999997</v>
      </c>
      <c r="J9" s="16"/>
      <c r="K9" s="16"/>
      <c r="L9" s="16"/>
    </row>
    <row r="10" spans="1:12" ht="15.75" x14ac:dyDescent="0.25">
      <c r="A10" s="10">
        <f t="shared" si="0"/>
        <v>5</v>
      </c>
      <c r="B10" s="11" t="s">
        <v>12</v>
      </c>
      <c r="C10" s="12">
        <v>369.69</v>
      </c>
      <c r="D10" s="13">
        <f t="shared" si="1"/>
        <v>10871</v>
      </c>
      <c r="E10" s="13">
        <v>4534</v>
      </c>
      <c r="F10" s="14">
        <v>6337</v>
      </c>
      <c r="G10" s="15">
        <f t="shared" si="2"/>
        <v>4018899.9899999998</v>
      </c>
      <c r="H10" s="15">
        <f t="shared" si="3"/>
        <v>1676174.46</v>
      </c>
      <c r="I10" s="15">
        <f t="shared" si="4"/>
        <v>2342725.5299999998</v>
      </c>
      <c r="J10" s="16"/>
      <c r="K10" s="16"/>
      <c r="L10" s="16"/>
    </row>
    <row r="11" spans="1:12" ht="15.75" x14ac:dyDescent="0.25">
      <c r="A11" s="10">
        <f t="shared" si="0"/>
        <v>6</v>
      </c>
      <c r="B11" s="11" t="s">
        <v>13</v>
      </c>
      <c r="C11" s="12">
        <v>369.09</v>
      </c>
      <c r="D11" s="13">
        <f t="shared" si="1"/>
        <v>12969</v>
      </c>
      <c r="E11" s="13">
        <v>5674</v>
      </c>
      <c r="F11" s="14">
        <v>7295</v>
      </c>
      <c r="G11" s="15">
        <f t="shared" si="2"/>
        <v>4786728.21</v>
      </c>
      <c r="H11" s="15">
        <f t="shared" si="3"/>
        <v>2094216.66</v>
      </c>
      <c r="I11" s="15">
        <f t="shared" si="4"/>
        <v>2692511.55</v>
      </c>
      <c r="J11" s="16"/>
      <c r="K11" s="16"/>
      <c r="L11" s="16"/>
    </row>
    <row r="12" spans="1:12" ht="15.75" x14ac:dyDescent="0.25">
      <c r="A12" s="10">
        <f t="shared" si="0"/>
        <v>7</v>
      </c>
      <c r="B12" s="11" t="s">
        <v>14</v>
      </c>
      <c r="C12" s="12">
        <v>367.08</v>
      </c>
      <c r="D12" s="13">
        <f t="shared" si="1"/>
        <v>2854</v>
      </c>
      <c r="E12" s="13">
        <v>221</v>
      </c>
      <c r="F12" s="14">
        <v>2633</v>
      </c>
      <c r="G12" s="15">
        <f t="shared" si="2"/>
        <v>1047646.3200000001</v>
      </c>
      <c r="H12" s="15">
        <f t="shared" si="3"/>
        <v>81124.679999999993</v>
      </c>
      <c r="I12" s="15">
        <f t="shared" si="4"/>
        <v>966521.64</v>
      </c>
      <c r="J12" s="16"/>
      <c r="K12" s="16"/>
      <c r="L12" s="16"/>
    </row>
    <row r="13" spans="1:12" ht="15.75" x14ac:dyDescent="0.25">
      <c r="A13" s="10">
        <f t="shared" si="0"/>
        <v>8</v>
      </c>
      <c r="B13" s="11" t="s">
        <v>15</v>
      </c>
      <c r="C13" s="12">
        <v>372.48</v>
      </c>
      <c r="D13" s="13">
        <f t="shared" si="1"/>
        <v>20804</v>
      </c>
      <c r="E13" s="13">
        <v>11699</v>
      </c>
      <c r="F13" s="14">
        <v>9105</v>
      </c>
      <c r="G13" s="15">
        <f t="shared" si="2"/>
        <v>7749073.9200000009</v>
      </c>
      <c r="H13" s="15">
        <f t="shared" si="3"/>
        <v>4357643.5200000005</v>
      </c>
      <c r="I13" s="15">
        <f t="shared" si="4"/>
        <v>3391430.4000000004</v>
      </c>
      <c r="J13" s="16"/>
      <c r="K13" s="16"/>
      <c r="L13" s="16"/>
    </row>
    <row r="14" spans="1:12" ht="15.75" x14ac:dyDescent="0.25">
      <c r="A14" s="10">
        <f t="shared" si="0"/>
        <v>9</v>
      </c>
      <c r="B14" s="11" t="s">
        <v>16</v>
      </c>
      <c r="C14" s="12">
        <v>371.19</v>
      </c>
      <c r="D14" s="13">
        <f t="shared" si="1"/>
        <v>16911</v>
      </c>
      <c r="E14" s="13">
        <v>9257</v>
      </c>
      <c r="F14" s="14">
        <v>7654</v>
      </c>
      <c r="G14" s="15">
        <f t="shared" si="2"/>
        <v>6277194.0899999999</v>
      </c>
      <c r="H14" s="15">
        <f t="shared" si="3"/>
        <v>3436105.83</v>
      </c>
      <c r="I14" s="15">
        <f>C14*F14</f>
        <v>2841088.26</v>
      </c>
      <c r="J14" s="16"/>
      <c r="K14" s="16"/>
      <c r="L14" s="16"/>
    </row>
    <row r="15" spans="1:12" ht="15.75" x14ac:dyDescent="0.25">
      <c r="A15" s="10">
        <f t="shared" si="0"/>
        <v>10</v>
      </c>
      <c r="B15" s="11" t="s">
        <v>17</v>
      </c>
      <c r="C15" s="12">
        <v>371.4</v>
      </c>
      <c r="D15" s="13">
        <f t="shared" si="1"/>
        <v>9904</v>
      </c>
      <c r="E15" s="13">
        <v>4184</v>
      </c>
      <c r="F15" s="14">
        <v>5720</v>
      </c>
      <c r="G15" s="15">
        <f t="shared" si="2"/>
        <v>3678345.5999999996</v>
      </c>
      <c r="H15" s="15">
        <f t="shared" si="3"/>
        <v>1553937.5999999999</v>
      </c>
      <c r="I15" s="15">
        <f t="shared" si="4"/>
        <v>2124408</v>
      </c>
      <c r="J15" s="16"/>
      <c r="K15" s="16"/>
      <c r="L15" s="16"/>
    </row>
    <row r="16" spans="1:12" ht="15.75" x14ac:dyDescent="0.25">
      <c r="A16" s="10">
        <f t="shared" si="0"/>
        <v>11</v>
      </c>
      <c r="B16" s="11" t="s">
        <v>18</v>
      </c>
      <c r="C16" s="12">
        <v>369.68</v>
      </c>
      <c r="D16" s="13">
        <f t="shared" si="1"/>
        <v>10225</v>
      </c>
      <c r="E16" s="13">
        <v>249</v>
      </c>
      <c r="F16" s="14">
        <v>9976</v>
      </c>
      <c r="G16" s="15">
        <f t="shared" si="2"/>
        <v>3779978</v>
      </c>
      <c r="H16" s="15">
        <f t="shared" si="3"/>
        <v>92050.32</v>
      </c>
      <c r="I16" s="15">
        <f t="shared" si="4"/>
        <v>3687927.68</v>
      </c>
      <c r="J16" s="16"/>
      <c r="K16" s="16"/>
      <c r="L16" s="16"/>
    </row>
    <row r="17" spans="1:12" ht="15.75" x14ac:dyDescent="0.25">
      <c r="A17" s="10">
        <f t="shared" si="0"/>
        <v>12</v>
      </c>
      <c r="B17" s="11" t="s">
        <v>19</v>
      </c>
      <c r="C17" s="12">
        <v>381.29</v>
      </c>
      <c r="D17" s="13">
        <f t="shared" si="1"/>
        <v>18379</v>
      </c>
      <c r="E17" s="13">
        <v>8756</v>
      </c>
      <c r="F17" s="14">
        <v>9623</v>
      </c>
      <c r="G17" s="15">
        <f t="shared" si="2"/>
        <v>7007728.9100000001</v>
      </c>
      <c r="H17" s="15">
        <f t="shared" si="3"/>
        <v>3338575.24</v>
      </c>
      <c r="I17" s="15">
        <f t="shared" si="4"/>
        <v>3669153.6700000004</v>
      </c>
      <c r="J17" s="16"/>
      <c r="K17" s="16"/>
      <c r="L17" s="16"/>
    </row>
    <row r="18" spans="1:12" ht="15.75" x14ac:dyDescent="0.25">
      <c r="A18" s="10">
        <f t="shared" si="0"/>
        <v>13</v>
      </c>
      <c r="B18" s="11" t="s">
        <v>20</v>
      </c>
      <c r="C18" s="12">
        <v>366.57</v>
      </c>
      <c r="D18" s="13">
        <f t="shared" si="1"/>
        <v>8029</v>
      </c>
      <c r="E18" s="13">
        <v>770</v>
      </c>
      <c r="F18" s="14">
        <v>7259</v>
      </c>
      <c r="G18" s="15">
        <f t="shared" si="2"/>
        <v>2943190.53</v>
      </c>
      <c r="H18" s="15">
        <f t="shared" si="3"/>
        <v>282258.90000000002</v>
      </c>
      <c r="I18" s="15">
        <f t="shared" si="4"/>
        <v>2660931.63</v>
      </c>
      <c r="J18" s="16"/>
      <c r="K18" s="16"/>
      <c r="L18" s="16"/>
    </row>
    <row r="19" spans="1:12" ht="15.75" customHeight="1" x14ac:dyDescent="0.25">
      <c r="A19" s="10">
        <f t="shared" si="0"/>
        <v>14</v>
      </c>
      <c r="B19" s="11" t="s">
        <v>21</v>
      </c>
      <c r="C19" s="12">
        <v>368.65</v>
      </c>
      <c r="D19" s="13">
        <f t="shared" si="1"/>
        <v>6403</v>
      </c>
      <c r="E19" s="13">
        <v>1420</v>
      </c>
      <c r="F19" s="13">
        <v>4983</v>
      </c>
      <c r="G19" s="15">
        <f t="shared" si="2"/>
        <v>2360465.9499999997</v>
      </c>
      <c r="H19" s="15">
        <f t="shared" si="3"/>
        <v>523482.99999999994</v>
      </c>
      <c r="I19" s="15">
        <f t="shared" si="4"/>
        <v>1836982.95</v>
      </c>
      <c r="J19" s="16"/>
      <c r="K19" s="16"/>
      <c r="L19" s="16"/>
    </row>
    <row r="20" spans="1:12" ht="15.75" x14ac:dyDescent="0.25">
      <c r="A20" s="10">
        <f t="shared" si="0"/>
        <v>15</v>
      </c>
      <c r="B20" s="11" t="s">
        <v>22</v>
      </c>
      <c r="C20" s="12">
        <v>331.72</v>
      </c>
      <c r="D20" s="13">
        <f t="shared" si="1"/>
        <v>51270</v>
      </c>
      <c r="E20" s="13">
        <v>14623</v>
      </c>
      <c r="F20" s="13">
        <v>36647</v>
      </c>
      <c r="G20" s="15">
        <f t="shared" si="2"/>
        <v>17007284.400000002</v>
      </c>
      <c r="H20" s="15">
        <f t="shared" si="3"/>
        <v>4850741.5600000005</v>
      </c>
      <c r="I20" s="15">
        <f t="shared" si="4"/>
        <v>12156542.840000002</v>
      </c>
      <c r="J20" s="16"/>
      <c r="K20" s="16"/>
      <c r="L20" s="16"/>
    </row>
    <row r="21" spans="1:12" ht="15.75" x14ac:dyDescent="0.25">
      <c r="A21" s="10">
        <f t="shared" si="0"/>
        <v>16</v>
      </c>
      <c r="B21" s="11" t="s">
        <v>23</v>
      </c>
      <c r="C21" s="12">
        <v>349.87</v>
      </c>
      <c r="D21" s="13">
        <f t="shared" si="1"/>
        <v>49145</v>
      </c>
      <c r="E21" s="13">
        <v>16173</v>
      </c>
      <c r="F21" s="13">
        <v>32972</v>
      </c>
      <c r="G21" s="15">
        <f t="shared" si="2"/>
        <v>17194361.149999999</v>
      </c>
      <c r="H21" s="15">
        <f t="shared" si="3"/>
        <v>5658447.5099999998</v>
      </c>
      <c r="I21" s="15">
        <f t="shared" si="4"/>
        <v>11535913.640000001</v>
      </c>
      <c r="J21" s="16"/>
      <c r="K21" s="16"/>
      <c r="L21" s="16"/>
    </row>
    <row r="22" spans="1:12" ht="32.25" customHeight="1" x14ac:dyDescent="0.25">
      <c r="A22" s="17">
        <f t="shared" si="0"/>
        <v>17</v>
      </c>
      <c r="B22" s="11" t="s">
        <v>24</v>
      </c>
      <c r="C22" s="18">
        <v>335.09</v>
      </c>
      <c r="D22" s="19">
        <f t="shared" si="1"/>
        <v>25718</v>
      </c>
      <c r="E22" s="13">
        <v>10487</v>
      </c>
      <c r="F22" s="19">
        <v>15231</v>
      </c>
      <c r="G22" s="20">
        <f t="shared" si="2"/>
        <v>8617844.6199999992</v>
      </c>
      <c r="H22" s="20">
        <f t="shared" si="3"/>
        <v>3514088.8299999996</v>
      </c>
      <c r="I22" s="20">
        <f t="shared" si="4"/>
        <v>5103755.79</v>
      </c>
      <c r="J22" s="16"/>
      <c r="K22" s="16"/>
      <c r="L22" s="16"/>
    </row>
    <row r="23" spans="1:12" ht="15.75" x14ac:dyDescent="0.25">
      <c r="A23" s="10">
        <f t="shared" si="0"/>
        <v>18</v>
      </c>
      <c r="B23" s="11" t="s">
        <v>25</v>
      </c>
      <c r="C23" s="12">
        <v>347.9</v>
      </c>
      <c r="D23" s="13">
        <f t="shared" si="1"/>
        <v>60899</v>
      </c>
      <c r="E23" s="13">
        <v>15617</v>
      </c>
      <c r="F23" s="13">
        <v>45282</v>
      </c>
      <c r="G23" s="15">
        <f t="shared" si="2"/>
        <v>21186762.099999998</v>
      </c>
      <c r="H23" s="15">
        <f t="shared" si="3"/>
        <v>5433154.2999999998</v>
      </c>
      <c r="I23" s="15">
        <f t="shared" si="4"/>
        <v>15753607.799999999</v>
      </c>
      <c r="J23" s="16"/>
      <c r="K23" s="16"/>
      <c r="L23" s="16"/>
    </row>
    <row r="24" spans="1:12" ht="15.75" x14ac:dyDescent="0.25">
      <c r="A24" s="10">
        <v>19</v>
      </c>
      <c r="B24" s="11" t="s">
        <v>26</v>
      </c>
      <c r="C24" s="12">
        <v>368.98</v>
      </c>
      <c r="D24" s="13">
        <f>E24+F24</f>
        <v>6849</v>
      </c>
      <c r="E24" s="13">
        <v>3997</v>
      </c>
      <c r="F24" s="13">
        <v>2852</v>
      </c>
      <c r="G24" s="15">
        <f t="shared" si="2"/>
        <v>2527144.02</v>
      </c>
      <c r="H24" s="15">
        <f t="shared" si="3"/>
        <v>1474813.06</v>
      </c>
      <c r="I24" s="15">
        <f t="shared" si="4"/>
        <v>1052330.96</v>
      </c>
      <c r="J24" s="16"/>
      <c r="K24" s="16"/>
      <c r="L24" s="16"/>
    </row>
    <row r="25" spans="1:12" ht="15.75" x14ac:dyDescent="0.25">
      <c r="A25" s="21"/>
      <c r="B25" s="22" t="s">
        <v>27</v>
      </c>
      <c r="C25" s="23" t="s">
        <v>28</v>
      </c>
      <c r="D25" s="24">
        <f t="shared" si="1"/>
        <v>547072</v>
      </c>
      <c r="E25" s="24">
        <f>SUM(E6:E24)</f>
        <v>193872</v>
      </c>
      <c r="F25" s="24">
        <f>SUM(F6:F24)</f>
        <v>353200</v>
      </c>
      <c r="G25" s="25">
        <f>H25+I25</f>
        <v>193259769.74000001</v>
      </c>
      <c r="H25" s="25">
        <f>SUM(H6:H24)</f>
        <v>68697703.390000001</v>
      </c>
      <c r="I25" s="25">
        <f>SUM(I6:I24)</f>
        <v>124562066.34999999</v>
      </c>
      <c r="J25" s="26"/>
      <c r="K25" s="26"/>
      <c r="L25" s="26"/>
    </row>
    <row r="26" spans="1:12" x14ac:dyDescent="0.25">
      <c r="J26" s="27"/>
      <c r="K26" s="27"/>
      <c r="L26" s="27"/>
    </row>
    <row r="28" spans="1:12" x14ac:dyDescent="0.25">
      <c r="G28" s="28"/>
    </row>
  </sheetData>
  <mergeCells count="6">
    <mergeCell ref="A2:I2"/>
    <mergeCell ref="A4:A5"/>
    <mergeCell ref="B4:B5"/>
    <mergeCell ref="C4:C5"/>
    <mergeCell ref="D4:F4"/>
    <mergeCell ref="G4:I4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01.09.2021 с изменениями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Светлана В. Малашенко</cp:lastModifiedBy>
  <cp:lastPrinted>2021-10-04T13:39:16Z</cp:lastPrinted>
  <dcterms:created xsi:type="dcterms:W3CDTF">2021-10-04T13:38:34Z</dcterms:created>
  <dcterms:modified xsi:type="dcterms:W3CDTF">2021-10-04T13:39:34Z</dcterms:modified>
</cp:coreProperties>
</file>