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на 01.10.2023" sheetId="7" r:id="rId1"/>
    <sheet name="Лист1" sheetId="8" r:id="rId2"/>
  </sheets>
  <definedNames>
    <definedName name="_xlnm.Print_Titles" localSheetId="0">'на 01.10.2023'!$4:$5</definedName>
    <definedName name="_xlnm.Print_Area" localSheetId="0">'на 01.10.2023'!$A$1:$F$35</definedName>
  </definedNames>
  <calcPr calcId="145621"/>
</workbook>
</file>

<file path=xl/calcChain.xml><?xml version="1.0" encoding="utf-8"?>
<calcChain xmlns="http://schemas.openxmlformats.org/spreadsheetml/2006/main">
  <c r="F24" i="7" l="1"/>
  <c r="F21" i="7"/>
  <c r="E17" i="7" l="1"/>
  <c r="E6" i="7" l="1"/>
  <c r="D6" i="7"/>
  <c r="D17" i="7"/>
  <c r="D15" i="7" l="1"/>
  <c r="E15" i="7" l="1"/>
  <c r="F23" i="7" l="1"/>
  <c r="F28" i="7" l="1"/>
  <c r="F18" i="7" l="1"/>
  <c r="F20" i="7"/>
  <c r="F17" i="7" l="1"/>
  <c r="F29" i="7" l="1"/>
  <c r="F19" i="7"/>
  <c r="F15" i="7"/>
  <c r="F10" i="7"/>
  <c r="F9" i="7"/>
  <c r="F8" i="7"/>
  <c r="F6" i="7" l="1"/>
</calcChain>
</file>

<file path=xl/sharedStrings.xml><?xml version="1.0" encoding="utf-8"?>
<sst xmlns="http://schemas.openxmlformats.org/spreadsheetml/2006/main" count="112" uniqueCount="67">
  <si>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</si>
  <si>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</si>
  <si>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</si>
  <si>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</si>
  <si>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</si>
  <si>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</si>
  <si>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</si>
  <si>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</si>
  <si>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</si>
  <si>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</si>
  <si>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</si>
  <si>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</si>
  <si>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</si>
  <si>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</si>
  <si>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</si>
  <si>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</si>
  <si>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</si>
  <si>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</si>
  <si>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</si>
  <si>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</si>
  <si>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</si>
  <si>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</si>
  <si>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</si>
  <si>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</si>
  <si>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</si>
  <si>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</si>
  <si>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</si>
  <si>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</si>
  <si>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</si>
  <si>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</si>
  <si>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</si>
  <si>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</si>
  <si>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</si>
  <si>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</si>
  <si>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</si>
  <si>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</si>
  <si>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</si>
  <si>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</si>
  <si>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</si>
  <si>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</si>
  <si>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</si>
  <si>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</si>
  <si>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</si>
  <si>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</si>
  <si>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</si>
  <si>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</si>
  <si>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</si>
  <si>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</si>
  <si>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</si>
  <si>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</si>
  <si>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</si>
  <si>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</si>
  <si>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</si>
  <si>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</si>
  <si>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</si>
  <si>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</si>
  <si>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</si>
  <si>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Обращения за разъяснениями</t>
  </si>
  <si>
    <t>2.5</t>
  </si>
  <si>
    <t>2.6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</si>
  <si>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</si>
  <si>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Стоимость ТПОМС (по доходам, без учета расходов на АУП ТФОМС НО)</t>
  </si>
  <si>
    <t>финансовое обеспечение организации обязательного медицинского страхования в части оплаты стоимости медицинской помощи, оказанной лицам, застрахованным на территории других субъектов Российской Федерации</t>
  </si>
  <si>
    <r>
      <t xml:space="preserve">Утверждено       на </t>
    </r>
    <r>
      <rPr>
        <u/>
        <sz val="12"/>
        <rFont val="Times New Roman"/>
        <family val="1"/>
        <charset val="204"/>
      </rPr>
      <t>2023 г.</t>
    </r>
  </si>
  <si>
    <t>1.6</t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</si>
  <si>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01.10.2023</t>
    </r>
  </si>
  <si>
    <t>об основных показателях деятельности ТФОМС НО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</si>
</sst>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/>
    <xf numFmtId="0" fontId="2" fillId="2" borderId="1" xfId="1" applyFont="1" applyFill="1" applyBorder="1"/>
    <xf numFmtId="49" fontId="5" fillId="2" borderId="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5" fillId="2" borderId="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2" borderId="0" xfId="1" applyFont="1" applyFill="1"/>
    <xf numFmtId="0" fontId="5" fillId="2" borderId="2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11" fillId="2" borderId="2" xfId="1" applyNumberFormat="1" applyFont="1" applyFill="1" applyBorder="1" applyAlignment="1">
      <alignment vertical="center"/>
    </xf>
    <xf numFmtId="165" fontId="11" fillId="2" borderId="2" xfId="2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49" fontId="5" fillId="2" borderId="2" xfId="1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49" fontId="11" fillId="2" borderId="2" xfId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2" borderId="2" xfId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49" fontId="12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wrapText="1"/>
    </xf>
    <xf numFmtId="0" fontId="5" fillId="2" borderId="2" xfId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 vertical="center"/>
    </xf>
    <xf numFmtId="167" fontId="5" fillId="2" borderId="2" xfId="2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/>
    </xf>
    <xf numFmtId="49" fontId="11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6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tabSelected="1" topLeftCell="A19" workbookViewId="0">
      <selection activeCell="E35" sqref="E35"/>
    </sheetView>
  </sheetViews>
  <sheetFormatPr defaultColWidth="9.140625" defaultRowHeight="16.5" x14ac:dyDescent="0.25"/>
  <cols>
    <col min="1" max="1" width="4.42578125" style="10" customWidth="1"/>
    <col min="2" max="2" width="71.28515625" style="13" customWidth="1"/>
    <col min="3" max="3" width="11.140625" style="13" customWidth="1"/>
    <col min="4" max="4" width="13.7109375" style="1" customWidth="1"/>
    <col min="5" max="5" width="14.5703125" style="1" customWidth="1"/>
    <col min="6" max="6" width="14.85546875" style="1" customWidth="1"/>
    <col min="7" max="7" width="1.7109375" style="1" hidden="1" customWidth="1"/>
    <col min="8" max="16384" width="9.1406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2"/>
      <c r="K1" s="1">
        <v>8</v>
      </c>
    </row>
    <row r="2" spans="1:15" x14ac:dyDescent="0.25">
      <c r="A2" s="42" t="s">
        <v>66</v>
      </c>
      <c r="B2" s="42"/>
      <c r="C2" s="42"/>
      <c r="D2" s="42"/>
      <c r="E2" s="42"/>
      <c r="F2" s="42"/>
      <c r="G2" s="2"/>
    </row>
    <row r="3" spans="1:15" ht="10.5" customHeight="1" x14ac:dyDescent="0.25">
      <c r="A3" s="18"/>
      <c r="B3" s="18"/>
      <c r="C3" s="18"/>
      <c r="D3" s="19"/>
      <c r="E3" s="19"/>
      <c r="F3" s="19"/>
    </row>
    <row r="4" spans="1:15" s="4" customFormat="1" ht="51.75" customHeight="1" x14ac:dyDescent="0.25">
      <c r="A4" s="9" t="s">
        <v>1</v>
      </c>
      <c r="B4" s="9" t="s">
        <v>52</v>
      </c>
      <c r="C4" s="9" t="s">
        <v>2</v>
      </c>
      <c r="D4" s="37" t="s">
        <v>63</v>
      </c>
      <c r="E4" s="37" t="s">
        <v>65</v>
      </c>
      <c r="F4" s="37" t="s">
        <v>3</v>
      </c>
      <c r="G4" s="3" t="s">
        <v>4</v>
      </c>
    </row>
    <row r="5" spans="1:15" s="7" customFormat="1" ht="18" customHeight="1" x14ac:dyDescent="0.2">
      <c r="A5" s="5" t="s">
        <v>5</v>
      </c>
      <c r="B5" s="5" t="s">
        <v>6</v>
      </c>
      <c r="C5" s="5" t="s">
        <v>7</v>
      </c>
      <c r="D5" s="17">
        <v>4</v>
      </c>
      <c r="E5" s="17">
        <v>5</v>
      </c>
      <c r="F5" s="17" t="s">
        <v>8</v>
      </c>
      <c r="G5" s="6">
        <v>4</v>
      </c>
    </row>
    <row r="6" spans="1:15" ht="18" customHeight="1" x14ac:dyDescent="0.25">
      <c r="A6" s="5">
        <v>1</v>
      </c>
      <c r="B6" s="20" t="s">
        <v>9</v>
      </c>
      <c r="C6" s="17" t="s">
        <v>28</v>
      </c>
      <c r="D6" s="21">
        <f>D8+D9+D10</f>
        <v>9631980.1999999993</v>
      </c>
      <c r="E6" s="21">
        <f>E8+E9+E10+E11+E12+E13+E14</f>
        <v>7090253.1999999993</v>
      </c>
      <c r="F6" s="38">
        <f>E6/D6*100</f>
        <v>73.611584043746277</v>
      </c>
    </row>
    <row r="7" spans="1:15" ht="18" customHeight="1" x14ac:dyDescent="0.25">
      <c r="A7" s="5"/>
      <c r="B7" s="22" t="s">
        <v>10</v>
      </c>
      <c r="C7" s="17"/>
      <c r="D7" s="23"/>
      <c r="E7" s="24"/>
      <c r="F7" s="39"/>
    </row>
    <row r="8" spans="1:15" ht="44.45" customHeight="1" x14ac:dyDescent="0.25">
      <c r="A8" s="5" t="s">
        <v>11</v>
      </c>
      <c r="B8" s="25" t="s">
        <v>50</v>
      </c>
      <c r="C8" s="17" t="s">
        <v>28</v>
      </c>
      <c r="D8" s="23">
        <v>54500</v>
      </c>
      <c r="E8" s="23">
        <v>53012.5</v>
      </c>
      <c r="F8" s="39">
        <f>E8/D8*100</f>
        <v>97.27064220183486</v>
      </c>
    </row>
    <row r="9" spans="1:15" ht="34.5" customHeight="1" x14ac:dyDescent="0.25">
      <c r="A9" s="5" t="s">
        <v>12</v>
      </c>
      <c r="B9" s="25" t="s">
        <v>44</v>
      </c>
      <c r="C9" s="17" t="s">
        <v>28</v>
      </c>
      <c r="D9" s="23">
        <v>9301080.1999999993</v>
      </c>
      <c r="E9" s="23">
        <v>6975810</v>
      </c>
      <c r="F9" s="39">
        <f t="shared" ref="F9:F24" si="0">E9/D9*100</f>
        <v>74.999998387284094</v>
      </c>
    </row>
    <row r="10" spans="1:15" ht="22.5" customHeight="1" x14ac:dyDescent="0.25">
      <c r="A10" s="5" t="s">
        <v>13</v>
      </c>
      <c r="B10" s="25" t="s">
        <v>51</v>
      </c>
      <c r="C10" s="17" t="s">
        <v>28</v>
      </c>
      <c r="D10" s="23">
        <v>276400</v>
      </c>
      <c r="E10" s="26">
        <v>112910.1</v>
      </c>
      <c r="F10" s="39">
        <f t="shared" si="0"/>
        <v>40.850253256150509</v>
      </c>
      <c r="O10" s="1" t="s">
        <v>41</v>
      </c>
    </row>
    <row r="11" spans="1:15" ht="36" customHeight="1" x14ac:dyDescent="0.25">
      <c r="A11" s="5" t="s">
        <v>14</v>
      </c>
      <c r="B11" s="25" t="s">
        <v>49</v>
      </c>
      <c r="C11" s="17" t="s">
        <v>28</v>
      </c>
      <c r="D11" s="23"/>
      <c r="E11" s="23">
        <v>7246.3</v>
      </c>
      <c r="F11" s="39"/>
    </row>
    <row r="12" spans="1:15" ht="81" customHeight="1" x14ac:dyDescent="0.25">
      <c r="A12" s="5" t="s">
        <v>15</v>
      </c>
      <c r="B12" s="27" t="s">
        <v>46</v>
      </c>
      <c r="C12" s="17" t="s">
        <v>28</v>
      </c>
      <c r="D12" s="23"/>
      <c r="E12" s="26">
        <v>27.6</v>
      </c>
      <c r="F12" s="39"/>
    </row>
    <row r="13" spans="1:15" ht="65.25" customHeight="1" x14ac:dyDescent="0.25">
      <c r="A13" s="5" t="s">
        <v>64</v>
      </c>
      <c r="B13" s="36" t="s">
        <v>53</v>
      </c>
      <c r="C13" s="17" t="s">
        <v>28</v>
      </c>
      <c r="D13" s="23"/>
      <c r="E13" s="23">
        <v>396.4</v>
      </c>
      <c r="F13" s="39"/>
    </row>
    <row r="14" spans="1:15" ht="33.75" customHeight="1" x14ac:dyDescent="0.25">
      <c r="A14" s="5" t="s">
        <v>42</v>
      </c>
      <c r="B14" s="25" t="s">
        <v>45</v>
      </c>
      <c r="C14" s="17" t="s">
        <v>28</v>
      </c>
      <c r="D14" s="23"/>
      <c r="E14" s="24">
        <v>-59149.7</v>
      </c>
      <c r="F14" s="39"/>
    </row>
    <row r="15" spans="1:15" ht="18" customHeight="1" x14ac:dyDescent="0.25">
      <c r="A15" s="5">
        <v>2</v>
      </c>
      <c r="B15" s="28" t="s">
        <v>17</v>
      </c>
      <c r="C15" s="17" t="s">
        <v>28</v>
      </c>
      <c r="D15" s="21">
        <f>D17</f>
        <v>9679625.8000000007</v>
      </c>
      <c r="E15" s="21">
        <f>E17</f>
        <v>6381681.3000000007</v>
      </c>
      <c r="F15" s="38">
        <f t="shared" si="0"/>
        <v>65.929008330053421</v>
      </c>
    </row>
    <row r="16" spans="1:15" ht="18" customHeight="1" x14ac:dyDescent="0.25">
      <c r="A16" s="5"/>
      <c r="B16" s="22" t="s">
        <v>10</v>
      </c>
      <c r="C16" s="17"/>
      <c r="D16" s="23"/>
      <c r="E16" s="23"/>
      <c r="F16" s="40"/>
    </row>
    <row r="17" spans="1:13" ht="18" customHeight="1" x14ac:dyDescent="0.25">
      <c r="A17" s="5"/>
      <c r="B17" s="22" t="s">
        <v>17</v>
      </c>
      <c r="C17" s="17" t="s">
        <v>28</v>
      </c>
      <c r="D17" s="23">
        <f>D18+D19+D20+D21+D23+D24</f>
        <v>9679625.8000000007</v>
      </c>
      <c r="E17" s="23">
        <f>E18+E19+E20+E21+E23+E24</f>
        <v>6381681.3000000007</v>
      </c>
      <c r="F17" s="39">
        <f t="shared" si="0"/>
        <v>65.929008330053421</v>
      </c>
    </row>
    <row r="18" spans="1:13" ht="22.9" customHeight="1" x14ac:dyDescent="0.25">
      <c r="A18" s="5" t="s">
        <v>18</v>
      </c>
      <c r="B18" s="25" t="s">
        <v>56</v>
      </c>
      <c r="C18" s="17" t="s">
        <v>28</v>
      </c>
      <c r="D18" s="23">
        <v>56907.6</v>
      </c>
      <c r="E18" s="23">
        <v>38662.9</v>
      </c>
      <c r="F18" s="39">
        <f t="shared" si="0"/>
        <v>67.939783086969058</v>
      </c>
    </row>
    <row r="19" spans="1:13" ht="33.75" customHeight="1" x14ac:dyDescent="0.25">
      <c r="A19" s="5" t="s">
        <v>19</v>
      </c>
      <c r="B19" s="25" t="s">
        <v>54</v>
      </c>
      <c r="C19" s="17" t="s">
        <v>28</v>
      </c>
      <c r="D19" s="23">
        <v>9244857.9000000004</v>
      </c>
      <c r="E19" s="23">
        <v>6108188.5</v>
      </c>
      <c r="F19" s="39">
        <f t="shared" si="0"/>
        <v>66.071199428603435</v>
      </c>
      <c r="M19" s="1" t="s">
        <v>41</v>
      </c>
    </row>
    <row r="20" spans="1:13" ht="65.45" customHeight="1" x14ac:dyDescent="0.25">
      <c r="A20" s="5" t="s">
        <v>55</v>
      </c>
      <c r="B20" s="29" t="s">
        <v>62</v>
      </c>
      <c r="C20" s="17" t="s">
        <v>28</v>
      </c>
      <c r="D20" s="23">
        <v>276400</v>
      </c>
      <c r="E20" s="23">
        <v>174991.3</v>
      </c>
      <c r="F20" s="39">
        <f t="shared" si="0"/>
        <v>63.310890014471774</v>
      </c>
    </row>
    <row r="21" spans="1:13" ht="65.25" customHeight="1" x14ac:dyDescent="0.25">
      <c r="A21" s="5" t="s">
        <v>43</v>
      </c>
      <c r="B21" s="25" t="s">
        <v>47</v>
      </c>
      <c r="C21" s="17" t="s">
        <v>28</v>
      </c>
      <c r="D21" s="23">
        <v>91489.3</v>
      </c>
      <c r="E21" s="23">
        <v>52837.9</v>
      </c>
      <c r="F21" s="39">
        <f t="shared" si="0"/>
        <v>57.753092438132114</v>
      </c>
      <c r="K21" s="14"/>
    </row>
    <row r="22" spans="1:13" ht="91.5" hidden="1" customHeight="1" x14ac:dyDescent="0.25">
      <c r="A22" s="5" t="s">
        <v>43</v>
      </c>
      <c r="B22" s="25" t="s">
        <v>48</v>
      </c>
      <c r="C22" s="17" t="s">
        <v>28</v>
      </c>
      <c r="D22" s="23"/>
      <c r="E22" s="23"/>
      <c r="F22" s="39"/>
    </row>
    <row r="23" spans="1:13" ht="49.5" customHeight="1" x14ac:dyDescent="0.25">
      <c r="A23" s="5" t="s">
        <v>58</v>
      </c>
      <c r="B23" s="15" t="s">
        <v>60</v>
      </c>
      <c r="C23" s="17" t="s">
        <v>28</v>
      </c>
      <c r="D23" s="23">
        <v>9916.4</v>
      </c>
      <c r="E23" s="23">
        <v>6997.4</v>
      </c>
      <c r="F23" s="39">
        <f t="shared" si="0"/>
        <v>70.56391432374653</v>
      </c>
    </row>
    <row r="24" spans="1:13" s="16" customFormat="1" ht="65.25" customHeight="1" x14ac:dyDescent="0.25">
      <c r="A24" s="5" t="s">
        <v>59</v>
      </c>
      <c r="B24" s="15" t="s">
        <v>48</v>
      </c>
      <c r="C24" s="17" t="s">
        <v>28</v>
      </c>
      <c r="D24" s="23">
        <v>54.6</v>
      </c>
      <c r="E24" s="23">
        <v>3.3</v>
      </c>
      <c r="F24" s="39">
        <f t="shared" si="0"/>
        <v>6.0439560439560429</v>
      </c>
    </row>
    <row r="25" spans="1:13" ht="22.5" customHeight="1" x14ac:dyDescent="0.25">
      <c r="A25" s="5" t="s">
        <v>7</v>
      </c>
      <c r="B25" s="25" t="s">
        <v>20</v>
      </c>
      <c r="C25" s="9" t="s">
        <v>21</v>
      </c>
      <c r="D25" s="33">
        <v>583712</v>
      </c>
      <c r="E25" s="30" t="s">
        <v>16</v>
      </c>
      <c r="F25" s="30" t="s">
        <v>16</v>
      </c>
      <c r="G25" s="8"/>
    </row>
    <row r="26" spans="1:13" ht="20.25" customHeight="1" x14ac:dyDescent="0.25">
      <c r="A26" s="5" t="s">
        <v>22</v>
      </c>
      <c r="B26" s="25" t="s">
        <v>23</v>
      </c>
      <c r="C26" s="9" t="s">
        <v>24</v>
      </c>
      <c r="D26" s="30" t="s">
        <v>16</v>
      </c>
      <c r="E26" s="30">
        <v>2</v>
      </c>
      <c r="F26" s="30" t="s">
        <v>16</v>
      </c>
      <c r="G26" s="8"/>
    </row>
    <row r="27" spans="1:13" ht="32.25" customHeight="1" x14ac:dyDescent="0.25">
      <c r="A27" s="5" t="s">
        <v>25</v>
      </c>
      <c r="B27" s="25" t="s">
        <v>26</v>
      </c>
      <c r="C27" s="9" t="s">
        <v>24</v>
      </c>
      <c r="D27" s="30" t="s">
        <v>16</v>
      </c>
      <c r="E27" s="30">
        <v>62</v>
      </c>
      <c r="F27" s="30" t="s">
        <v>16</v>
      </c>
      <c r="G27" s="8"/>
    </row>
    <row r="28" spans="1:13" ht="32.25" customHeight="1" x14ac:dyDescent="0.25">
      <c r="A28" s="5" t="s">
        <v>27</v>
      </c>
      <c r="B28" s="25" t="s">
        <v>61</v>
      </c>
      <c r="C28" s="5" t="s">
        <v>28</v>
      </c>
      <c r="D28" s="31">
        <v>9244172.5999999996</v>
      </c>
      <c r="E28" s="31">
        <v>6108188.5</v>
      </c>
      <c r="F28" s="41">
        <f>E28/D28*100</f>
        <v>66.076097497357424</v>
      </c>
      <c r="G28" s="8"/>
    </row>
    <row r="29" spans="1:13" ht="18" customHeight="1" x14ac:dyDescent="0.25">
      <c r="A29" s="5" t="s">
        <v>29</v>
      </c>
      <c r="B29" s="25" t="s">
        <v>30</v>
      </c>
      <c r="C29" s="9" t="s">
        <v>31</v>
      </c>
      <c r="D29" s="32">
        <v>15836.87</v>
      </c>
      <c r="E29" s="32">
        <v>10464.39</v>
      </c>
      <c r="F29" s="41">
        <f>E29/D29*100</f>
        <v>66.076124890840163</v>
      </c>
      <c r="G29" s="8"/>
    </row>
    <row r="30" spans="1:13" ht="18" customHeight="1" x14ac:dyDescent="0.25">
      <c r="A30" s="5" t="s">
        <v>32</v>
      </c>
      <c r="B30" s="25" t="s">
        <v>33</v>
      </c>
      <c r="C30" s="9" t="s">
        <v>21</v>
      </c>
      <c r="D30" s="30" t="s">
        <v>16</v>
      </c>
      <c r="E30" s="33">
        <v>1270</v>
      </c>
      <c r="F30" s="30" t="s">
        <v>16</v>
      </c>
      <c r="G30" s="8"/>
    </row>
    <row r="31" spans="1:13" ht="18" customHeight="1" x14ac:dyDescent="0.25">
      <c r="A31" s="5"/>
      <c r="B31" s="34" t="s">
        <v>10</v>
      </c>
      <c r="C31" s="9"/>
      <c r="D31" s="30"/>
      <c r="E31" s="33"/>
      <c r="F31" s="30"/>
      <c r="G31" s="8"/>
    </row>
    <row r="32" spans="1:13" ht="18" customHeight="1" x14ac:dyDescent="0.25">
      <c r="A32" s="5" t="s">
        <v>34</v>
      </c>
      <c r="B32" s="35" t="s">
        <v>35</v>
      </c>
      <c r="C32" s="9" t="s">
        <v>21</v>
      </c>
      <c r="D32" s="30" t="s">
        <v>16</v>
      </c>
      <c r="E32" s="33">
        <v>19</v>
      </c>
      <c r="F32" s="30" t="s">
        <v>16</v>
      </c>
      <c r="G32" s="8"/>
    </row>
    <row r="33" spans="1:7" ht="18" customHeight="1" x14ac:dyDescent="0.25">
      <c r="A33" s="5" t="s">
        <v>36</v>
      </c>
      <c r="B33" s="34" t="s">
        <v>37</v>
      </c>
      <c r="C33" s="9" t="s">
        <v>21</v>
      </c>
      <c r="D33" s="30" t="s">
        <v>16</v>
      </c>
      <c r="E33" s="33">
        <v>6</v>
      </c>
      <c r="F33" s="30" t="s">
        <v>16</v>
      </c>
      <c r="G33" s="8"/>
    </row>
    <row r="34" spans="1:7" ht="18" customHeight="1" x14ac:dyDescent="0.25">
      <c r="A34" s="5" t="s">
        <v>38</v>
      </c>
      <c r="B34" s="25" t="s">
        <v>57</v>
      </c>
      <c r="C34" s="9" t="s">
        <v>21</v>
      </c>
      <c r="D34" s="30" t="s">
        <v>16</v>
      </c>
      <c r="E34" s="33">
        <v>1251</v>
      </c>
      <c r="F34" s="30" t="s">
        <v>16</v>
      </c>
      <c r="G34" s="8"/>
    </row>
    <row r="35" spans="1:7" ht="18" customHeight="1" x14ac:dyDescent="0.25">
      <c r="A35" s="5" t="s">
        <v>39</v>
      </c>
      <c r="B35" s="25" t="s">
        <v>40</v>
      </c>
      <c r="C35" s="9" t="s">
        <v>21</v>
      </c>
      <c r="D35" s="30" t="s">
        <v>16</v>
      </c>
      <c r="E35" s="30">
        <v>0</v>
      </c>
      <c r="F35" s="30" t="s">
        <v>16</v>
      </c>
      <c r="G35" s="8"/>
    </row>
    <row r="36" spans="1:7" x14ac:dyDescent="0.25">
      <c r="B36" s="11"/>
      <c r="C36" s="11"/>
      <c r="D36" s="12"/>
      <c r="E36" s="12"/>
      <c r="F36" s="12"/>
    </row>
    <row r="37" spans="1:7" ht="39.75" customHeight="1" x14ac:dyDescent="0.25">
      <c r="B37" s="43"/>
      <c r="C37" s="44"/>
      <c r="D37" s="44"/>
      <c r="E37" s="44"/>
      <c r="F37" s="44"/>
    </row>
  </sheetData>
  <mergeCells count="3">
    <mergeCell ref="A1:F1"/>
    <mergeCell ref="A2:F2"/>
    <mergeCell ref="B37:F37"/>
  </mergeCells>
  <pageMargins left="0.59055118110236227" right="0.19685039370078741" top="0.19685039370078741" bottom="0.19685039370078741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01.10.2023</vt:lpstr>
      <vt:lpstr>Лист1</vt:lpstr>
      <vt:lpstr>'на 01.10.2023'!Заголовки_для_печати</vt:lpstr>
      <vt:lpstr>'на 01.10.2023'!Область_печати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2024-03-13T09:25:18Z</dcterms:modified>
</cp:coreProperties>
</file>