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3250" windowHeight="12285" tabRatio="684"/>
  </bookViews>
  <sheets>
    <sheet name="01.02.2023 " sheetId="41" r:id="rId1"/>
  </sheets>
  <calcPr calcId="145621"/>
</workbook>
</file>

<file path=xl/calcChain.xml><?xml version="1.0" encoding="utf-8"?>
<calcChain xmlns="http://schemas.openxmlformats.org/spreadsheetml/2006/main">
  <c r="E27" i="41" l="1"/>
  <c r="F26" i="41"/>
  <c r="F27" i="41" s="1"/>
  <c r="E26" i="41"/>
  <c r="A8" i="4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I26" i="41"/>
  <c r="D26" i="41" l="1"/>
  <c r="D27" i="41" s="1"/>
  <c r="H26" i="41"/>
  <c r="G26" i="41" s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<sst xmlns="http://schemas.openxmlformats.org/spreadsheetml/2006/main" count="35" uniqueCount="31">
  <si>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</si>
  <si>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</si>
  <si>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</si>
  <si>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</si>
  <si>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</si>
  <si>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</si>
  <si>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</si>
  <si>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</si>
  <si>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</si>
  <si>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</si>
  <si>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</si>
  <si>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</si>
  <si>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</si>
  <si>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</si>
  <si>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</si>
  <si>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</si>
  <si>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</si>
  <si>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</si>
  <si>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</si>
  <si>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</si>
  <si>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</si>
  <si>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</si>
  <si>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</si>
  <si>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</si>
  <si>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</si>
  <si>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</si>
  <si>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</si>
  <si>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</si>
  <si>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01.02.2023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</si>
  <si>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февраль 2023</t>
    </r>
  </si>
  <si>
    <t>Расчёт финансирования по подушевому нормативу на февраль  2023 года в связи с изменением численности прикреплённого населения по состоянию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</si>
</sst>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8"/>
  <sheetViews>
    <sheetView tabSelected="1" zoomScale="90" zoomScaleNormal="90" workbookViewId="0">
      <selection activeCell="M7" sqref="M7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9" customHeight="1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</row>
    <row r="3" spans="1:13" x14ac:dyDescent="0.25">
      <c r="C3" s="9"/>
    </row>
    <row r="4" spans="1:13" ht="36" customHeight="1" x14ac:dyDescent="0.25">
      <c r="A4" s="27" t="s">
        <v>0</v>
      </c>
      <c r="B4" s="27" t="s">
        <v>5</v>
      </c>
      <c r="C4" s="30" t="s">
        <v>4</v>
      </c>
      <c r="D4" s="33" t="s">
        <v>28</v>
      </c>
      <c r="E4" s="33"/>
      <c r="F4" s="33"/>
      <c r="G4" s="34" t="s">
        <v>29</v>
      </c>
      <c r="H4" s="34"/>
      <c r="I4" s="34"/>
    </row>
    <row r="5" spans="1:13" ht="15.75" x14ac:dyDescent="0.25">
      <c r="A5" s="28"/>
      <c r="B5" s="28"/>
      <c r="C5" s="31"/>
      <c r="D5" s="35" t="s">
        <v>6</v>
      </c>
      <c r="E5" s="37" t="s">
        <v>1</v>
      </c>
      <c r="F5" s="38"/>
      <c r="G5" s="39" t="s">
        <v>6</v>
      </c>
      <c r="H5" s="41" t="s">
        <v>1</v>
      </c>
      <c r="I5" s="42"/>
    </row>
    <row r="6" spans="1:13" ht="75" customHeight="1" x14ac:dyDescent="0.25">
      <c r="A6" s="29"/>
      <c r="B6" s="29"/>
      <c r="C6" s="32"/>
      <c r="D6" s="36"/>
      <c r="E6" s="15" t="s">
        <v>26</v>
      </c>
      <c r="F6" s="15" t="s">
        <v>27</v>
      </c>
      <c r="G6" s="40"/>
      <c r="H6" s="16" t="s">
        <v>26</v>
      </c>
      <c r="I6" s="16" t="s">
        <v>27</v>
      </c>
    </row>
    <row r="7" spans="1:13" ht="15.75" x14ac:dyDescent="0.25">
      <c r="A7" s="6">
        <v>1</v>
      </c>
      <c r="B7" s="3" t="s">
        <v>2</v>
      </c>
      <c r="C7" s="5">
        <v>144.97999999999999</v>
      </c>
      <c r="D7" s="7">
        <v>193382</v>
      </c>
      <c r="E7" s="7">
        <v>71604</v>
      </c>
      <c r="F7" s="7">
        <v>121778</v>
      </c>
      <c r="G7" s="17">
        <v>28036522.359999999</v>
      </c>
      <c r="H7" s="17">
        <v>10381147.92</v>
      </c>
      <c r="I7" s="17">
        <v>17655374.440000001</v>
      </c>
      <c r="J7" s="1"/>
      <c r="M7" s="19"/>
    </row>
    <row r="8" spans="1:13" ht="15.75" x14ac:dyDescent="0.25">
      <c r="A8" s="6">
        <f t="shared" ref="A8:A24" si="0">1+A7</f>
        <v>2</v>
      </c>
      <c r="B8" s="3" t="s">
        <v>10</v>
      </c>
      <c r="C8" s="5">
        <v>160.38999999999999</v>
      </c>
      <c r="D8" s="7">
        <v>19421</v>
      </c>
      <c r="E8" s="7">
        <v>8899</v>
      </c>
      <c r="F8" s="7">
        <v>10522</v>
      </c>
      <c r="G8" s="17">
        <v>3114934.1900000004</v>
      </c>
      <c r="H8" s="17">
        <v>1427310.61</v>
      </c>
      <c r="I8" s="17">
        <v>1687623.58</v>
      </c>
      <c r="J8" s="1"/>
    </row>
    <row r="9" spans="1:13" ht="15.75" x14ac:dyDescent="0.25">
      <c r="A9" s="6">
        <f t="shared" si="0"/>
        <v>3</v>
      </c>
      <c r="B9" s="3" t="s">
        <v>20</v>
      </c>
      <c r="C9" s="5">
        <v>160.24</v>
      </c>
      <c r="D9" s="7">
        <v>8610</v>
      </c>
      <c r="E9" s="7">
        <v>3026</v>
      </c>
      <c r="F9" s="7">
        <v>5584</v>
      </c>
      <c r="G9" s="17">
        <v>1379666.4</v>
      </c>
      <c r="H9" s="17">
        <v>484886.24</v>
      </c>
      <c r="I9" s="17">
        <v>894780.16</v>
      </c>
      <c r="J9" s="1"/>
    </row>
    <row r="10" spans="1:13" ht="15.75" x14ac:dyDescent="0.25">
      <c r="A10" s="6">
        <f t="shared" si="0"/>
        <v>4</v>
      </c>
      <c r="B10" s="3" t="s">
        <v>11</v>
      </c>
      <c r="C10" s="5">
        <v>151.56</v>
      </c>
      <c r="D10" s="7">
        <v>6183</v>
      </c>
      <c r="E10" s="7">
        <v>373</v>
      </c>
      <c r="F10" s="7">
        <v>5810</v>
      </c>
      <c r="G10" s="17">
        <v>937095.48</v>
      </c>
      <c r="H10" s="17">
        <v>56531.88</v>
      </c>
      <c r="I10" s="17">
        <v>880563.6</v>
      </c>
      <c r="J10" s="1"/>
    </row>
    <row r="11" spans="1:13" ht="15.75" x14ac:dyDescent="0.25">
      <c r="A11" s="6">
        <f t="shared" si="0"/>
        <v>5</v>
      </c>
      <c r="B11" s="3" t="s">
        <v>12</v>
      </c>
      <c r="C11" s="5">
        <v>161.46</v>
      </c>
      <c r="D11" s="7">
        <v>10315</v>
      </c>
      <c r="E11" s="7">
        <v>4393</v>
      </c>
      <c r="F11" s="7">
        <v>5922</v>
      </c>
      <c r="G11" s="17">
        <v>1665459.9</v>
      </c>
      <c r="H11" s="17">
        <v>709293.78</v>
      </c>
      <c r="I11" s="17">
        <v>956166.12</v>
      </c>
      <c r="J11" s="1"/>
    </row>
    <row r="12" spans="1:13" ht="15.75" x14ac:dyDescent="0.25">
      <c r="A12" s="6">
        <f t="shared" si="0"/>
        <v>6</v>
      </c>
      <c r="B12" s="3" t="s">
        <v>21</v>
      </c>
      <c r="C12" s="5">
        <v>150.44</v>
      </c>
      <c r="D12" s="7">
        <v>12253</v>
      </c>
      <c r="E12" s="7">
        <v>5396</v>
      </c>
      <c r="F12" s="7">
        <v>6857</v>
      </c>
      <c r="G12" s="17">
        <v>1843341.3199999998</v>
      </c>
      <c r="H12" s="17">
        <v>811774.24</v>
      </c>
      <c r="I12" s="17">
        <v>1031567.08</v>
      </c>
      <c r="J12" s="1"/>
    </row>
    <row r="13" spans="1:13" ht="15.75" x14ac:dyDescent="0.25">
      <c r="A13" s="6">
        <f t="shared" si="0"/>
        <v>7</v>
      </c>
      <c r="B13" s="3" t="s">
        <v>22</v>
      </c>
      <c r="C13" s="5">
        <v>157.28</v>
      </c>
      <c r="D13" s="7">
        <v>2738</v>
      </c>
      <c r="E13" s="7">
        <v>214</v>
      </c>
      <c r="F13" s="7">
        <v>2524</v>
      </c>
      <c r="G13" s="17">
        <v>430632.63999999996</v>
      </c>
      <c r="H13" s="17">
        <v>33657.919999999998</v>
      </c>
      <c r="I13" s="17">
        <v>396974.72</v>
      </c>
      <c r="J13" s="1"/>
    </row>
    <row r="14" spans="1:13" ht="15.75" x14ac:dyDescent="0.25">
      <c r="A14" s="6">
        <f t="shared" si="0"/>
        <v>8</v>
      </c>
      <c r="B14" s="3" t="s">
        <v>14</v>
      </c>
      <c r="C14" s="5">
        <v>159.09</v>
      </c>
      <c r="D14" s="7">
        <v>20243</v>
      </c>
      <c r="E14" s="7">
        <v>11517</v>
      </c>
      <c r="F14" s="7">
        <v>8726</v>
      </c>
      <c r="G14" s="17">
        <v>3220458.87</v>
      </c>
      <c r="H14" s="17">
        <v>1832239.53</v>
      </c>
      <c r="I14" s="17">
        <v>1388219.34</v>
      </c>
      <c r="J14" s="1"/>
    </row>
    <row r="15" spans="1:13" ht="15.75" x14ac:dyDescent="0.25">
      <c r="A15" s="6">
        <f t="shared" si="0"/>
        <v>9</v>
      </c>
      <c r="B15" s="3" t="s">
        <v>23</v>
      </c>
      <c r="C15" s="5">
        <v>157.47999999999999</v>
      </c>
      <c r="D15" s="7">
        <v>16375</v>
      </c>
      <c r="E15" s="7">
        <v>8949</v>
      </c>
      <c r="F15" s="7">
        <v>7426</v>
      </c>
      <c r="G15" s="17">
        <v>2578735</v>
      </c>
      <c r="H15" s="17">
        <v>1409288.52</v>
      </c>
      <c r="I15" s="17">
        <v>1169446.48</v>
      </c>
      <c r="J15" s="1"/>
    </row>
    <row r="16" spans="1:13" ht="15.75" x14ac:dyDescent="0.25">
      <c r="A16" s="6">
        <f t="shared" si="0"/>
        <v>10</v>
      </c>
      <c r="B16" s="3" t="s">
        <v>13</v>
      </c>
      <c r="C16" s="5">
        <v>158.44999999999999</v>
      </c>
      <c r="D16" s="7">
        <v>9246</v>
      </c>
      <c r="E16" s="7">
        <v>3909</v>
      </c>
      <c r="F16" s="7">
        <v>5337</v>
      </c>
      <c r="G16" s="17">
        <v>1465028.7000000002</v>
      </c>
      <c r="H16" s="17">
        <v>619381.05000000005</v>
      </c>
      <c r="I16" s="17">
        <v>845647.65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157.51</v>
      </c>
      <c r="D17" s="7">
        <v>9877</v>
      </c>
      <c r="E17" s="7">
        <v>239</v>
      </c>
      <c r="F17" s="7">
        <v>9638</v>
      </c>
      <c r="G17" s="17">
        <v>1555726.2699999998</v>
      </c>
      <c r="H17" s="17">
        <v>37644.89</v>
      </c>
      <c r="I17" s="17">
        <v>1518081.38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159.5</v>
      </c>
      <c r="D18" s="7">
        <v>18107</v>
      </c>
      <c r="E18" s="7">
        <v>8918</v>
      </c>
      <c r="F18" s="7">
        <v>9189</v>
      </c>
      <c r="G18" s="17">
        <v>2888066.5</v>
      </c>
      <c r="H18" s="17">
        <v>1422421</v>
      </c>
      <c r="I18" s="17">
        <v>1465645.5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156.9</v>
      </c>
      <c r="D19" s="7">
        <v>7804</v>
      </c>
      <c r="E19" s="7">
        <v>754</v>
      </c>
      <c r="F19" s="7">
        <v>7050</v>
      </c>
      <c r="G19" s="17">
        <v>1224447.6000000001</v>
      </c>
      <c r="H19" s="17">
        <v>118302.6</v>
      </c>
      <c r="I19" s="17">
        <v>1106145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161.09</v>
      </c>
      <c r="D20" s="7">
        <v>6199</v>
      </c>
      <c r="E20" s="7">
        <v>1346</v>
      </c>
      <c r="F20" s="7">
        <v>4853</v>
      </c>
      <c r="G20" s="17">
        <v>998596.91</v>
      </c>
      <c r="H20" s="17">
        <v>216827.14</v>
      </c>
      <c r="I20" s="17">
        <v>781769.77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154.82</v>
      </c>
      <c r="D21" s="7">
        <v>48693</v>
      </c>
      <c r="E21" s="7">
        <v>13944</v>
      </c>
      <c r="F21" s="7">
        <v>34749</v>
      </c>
      <c r="G21" s="17">
        <v>7538650.2599999998</v>
      </c>
      <c r="H21" s="17">
        <v>2158810.08</v>
      </c>
      <c r="I21" s="17">
        <v>5379840.1799999997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160.83000000000001</v>
      </c>
      <c r="D22" s="7">
        <v>49703</v>
      </c>
      <c r="E22" s="7">
        <v>16723</v>
      </c>
      <c r="F22" s="7">
        <v>32980</v>
      </c>
      <c r="G22" s="17">
        <v>7993733.4900000002</v>
      </c>
      <c r="H22" s="17">
        <v>2689560.09</v>
      </c>
      <c r="I22" s="17">
        <v>5304173.4000000004</v>
      </c>
      <c r="J22" s="1"/>
    </row>
    <row r="23" spans="1:11" s="8" customFormat="1" ht="31.5" x14ac:dyDescent="0.25">
      <c r="A23" s="10">
        <f t="shared" si="0"/>
        <v>17</v>
      </c>
      <c r="B23" s="11" t="s">
        <v>25</v>
      </c>
      <c r="C23" s="12">
        <v>142.03</v>
      </c>
      <c r="D23" s="14">
        <v>32745</v>
      </c>
      <c r="E23" s="14">
        <v>13462</v>
      </c>
      <c r="F23" s="14">
        <v>19283</v>
      </c>
      <c r="G23" s="18">
        <v>4650772.3500000006</v>
      </c>
      <c r="H23" s="17">
        <v>1912007.86</v>
      </c>
      <c r="I23" s="17">
        <v>2738764.49</v>
      </c>
      <c r="J23" s="13"/>
    </row>
    <row r="24" spans="1:11" ht="15.75" x14ac:dyDescent="0.25">
      <c r="A24" s="6">
        <f t="shared" si="0"/>
        <v>18</v>
      </c>
      <c r="B24" s="3" t="s">
        <v>18</v>
      </c>
      <c r="C24" s="5">
        <v>155.72</v>
      </c>
      <c r="D24" s="7">
        <v>57873</v>
      </c>
      <c r="E24" s="7">
        <v>14737</v>
      </c>
      <c r="F24" s="7">
        <v>43136</v>
      </c>
      <c r="G24" s="17">
        <v>9011983.5600000005</v>
      </c>
      <c r="H24" s="17">
        <v>2294845.64</v>
      </c>
      <c r="I24" s="17">
        <v>6717137.9199999999</v>
      </c>
      <c r="J24" s="1"/>
    </row>
    <row r="25" spans="1:11" ht="15.75" x14ac:dyDescent="0.25">
      <c r="A25" s="6">
        <v>19</v>
      </c>
      <c r="B25" s="3" t="s">
        <v>19</v>
      </c>
      <c r="C25" s="5">
        <v>154.91</v>
      </c>
      <c r="D25" s="7">
        <v>6470</v>
      </c>
      <c r="E25" s="7">
        <v>3807</v>
      </c>
      <c r="F25" s="7">
        <v>2663</v>
      </c>
      <c r="G25" s="17">
        <v>1002267.7</v>
      </c>
      <c r="H25" s="17">
        <v>589742.37</v>
      </c>
      <c r="I25" s="17">
        <v>412525.33</v>
      </c>
      <c r="J25" s="1"/>
    </row>
    <row r="26" spans="1:11" s="2" customFormat="1" ht="15.75" x14ac:dyDescent="0.25">
      <c r="A26" s="20"/>
      <c r="B26" s="21" t="s">
        <v>7</v>
      </c>
      <c r="C26" s="22" t="s">
        <v>8</v>
      </c>
      <c r="D26" s="23">
        <f t="shared" ref="D26" si="1">E26+F26</f>
        <v>536237</v>
      </c>
      <c r="E26" s="23">
        <f>SUM(E7:E25)</f>
        <v>192210</v>
      </c>
      <c r="F26" s="23">
        <f>SUM(F7:F25)</f>
        <v>344027</v>
      </c>
      <c r="G26" s="24">
        <f>H26+I26</f>
        <v>81536119.5</v>
      </c>
      <c r="H26" s="24">
        <f>SUM(H7:H25)</f>
        <v>29205673.360000007</v>
      </c>
      <c r="I26" s="24">
        <f>SUM(I7:I25)</f>
        <v>52330446.140000001</v>
      </c>
      <c r="J26" s="1"/>
      <c r="K26" s="4"/>
    </row>
    <row r="27" spans="1:11" ht="15.75" x14ac:dyDescent="0.25">
      <c r="D27" s="25">
        <f>538468-2231-D26</f>
        <v>0</v>
      </c>
      <c r="E27" s="1">
        <f>193077-867-E26</f>
        <v>0</v>
      </c>
      <c r="F27" s="1">
        <f>345391-1364-F26</f>
        <v>0</v>
      </c>
    </row>
    <row r="28" spans="1:11" x14ac:dyDescent="0.25">
      <c r="E28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2023-02-20T13:02:34Z</cp:lastPrinted>
  <dcterms:created xsi:type="dcterms:W3CDTF">2020-01-17T07:23:51Z</dcterms:created>
  <dcterms:modified xsi:type="dcterms:W3CDTF">2023-02-20T13:11:26Z</dcterms:modified>
</cp:coreProperties>
</file>